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ZAMÓWIENIA DO 30.000 publikacja i dokumentacja\2020 Zamówienia do 30 000 euro ZTM\na stronę internetową ZTM\ZTM.EL.0716.2.2020\"/>
    </mc:Choice>
  </mc:AlternateContent>
  <bookViews>
    <workbookView xWindow="0" yWindow="0" windowWidth="25140" windowHeight="118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3" i="1" l="1"/>
  <c r="H15" i="1"/>
  <c r="H3" i="1" l="1"/>
  <c r="H11" i="1"/>
  <c r="H30" i="1"/>
  <c r="H28" i="1"/>
  <c r="H26" i="1"/>
  <c r="H25" i="1"/>
  <c r="H24" i="1"/>
  <c r="H23" i="1"/>
  <c r="H22" i="1"/>
  <c r="H21" i="1"/>
  <c r="H19" i="1"/>
  <c r="H18" i="1"/>
  <c r="H17" i="1"/>
  <c r="H12" i="1"/>
  <c r="H10" i="1"/>
  <c r="H9" i="1"/>
  <c r="H8" i="1"/>
  <c r="H6" i="1"/>
  <c r="H14" i="1"/>
  <c r="H5" i="1"/>
  <c r="H4" i="1"/>
  <c r="H27" i="1" l="1"/>
  <c r="H20" i="1"/>
  <c r="H7" i="1"/>
  <c r="H31" i="1"/>
  <c r="H29" i="1"/>
  <c r="H32" i="1" l="1"/>
  <c r="H33" i="1" s="1"/>
</calcChain>
</file>

<file path=xl/sharedStrings.xml><?xml version="1.0" encoding="utf-8"?>
<sst xmlns="http://schemas.openxmlformats.org/spreadsheetml/2006/main" count="113" uniqueCount="60">
  <si>
    <t>Rodzaj przedmiotu zamówienia</t>
  </si>
  <si>
    <t>Format</t>
  </si>
  <si>
    <t>Liczba</t>
  </si>
  <si>
    <t>J.m.</t>
  </si>
  <si>
    <t>DK</t>
  </si>
  <si>
    <t>A5</t>
  </si>
  <si>
    <t>sztuk</t>
  </si>
  <si>
    <t>A6</t>
  </si>
  <si>
    <t>DL</t>
  </si>
  <si>
    <t>Kartka świąteczna, papier offsetowy, kolor (4/4), gramatura papieru 280g/m², mat, składana do formatu 210 mm x 100 mm</t>
  </si>
  <si>
    <t>210 mm x 100 mm</t>
  </si>
  <si>
    <t>Suma DK:</t>
  </si>
  <si>
    <t>Ulotka 1, papier kredowy, 120g/m², pełny kolor (4/0)</t>
  </si>
  <si>
    <t>A3</t>
  </si>
  <si>
    <t>Ulotka 2, papier kredowy, 100g/m², pełny kolor (4/4), druk dwustronny</t>
  </si>
  <si>
    <t>A4</t>
  </si>
  <si>
    <t>Ulotka 3, papier offsetowy, 100g/m², pełny kolor (4/0), filtr UV</t>
  </si>
  <si>
    <t>Ulotka 4, papier kredowy, 100g/m², pełny kolor (4/4), druk dwustronny, falcowanie  w „U” (2 zgięcia)</t>
  </si>
  <si>
    <t>A2</t>
  </si>
  <si>
    <t xml:space="preserve">65 mm x 65 mm </t>
  </si>
  <si>
    <t xml:space="preserve">65 mm x 130 mm </t>
  </si>
  <si>
    <t>SW</t>
  </si>
  <si>
    <t>Wizytówka dwustronna - druk: (2/2), Papier biały: Conqueror Biały 320 g/m², Docięcie do formatu (prostokąt), 85 mm x 55 mm</t>
  </si>
  <si>
    <t>85 mm x 55 mm</t>
  </si>
  <si>
    <t>Suma SW:</t>
  </si>
  <si>
    <t>SO</t>
  </si>
  <si>
    <t>Listownik firmowy - pełen kolor (4/0), gramatura papieru 100g/m²</t>
  </si>
  <si>
    <t>Suma SO:</t>
  </si>
  <si>
    <t>EW</t>
  </si>
  <si>
    <t>Koperta biała z nadrukiem - Koperty C6/C5 NK 114x229, okno prawe OKP 45x90 zaklejana na mokro, (4/0)</t>
  </si>
  <si>
    <t>114 mm x 229 mm</t>
  </si>
  <si>
    <t>Suma EW:</t>
  </si>
  <si>
    <t>RAZEM 
zł netto:</t>
  </si>
  <si>
    <t>RAZEM 
zł brutto:</t>
  </si>
  <si>
    <t>Lp.</t>
  </si>
  <si>
    <t>Dział</t>
  </si>
  <si>
    <t>65 mm x 260 mm</t>
  </si>
  <si>
    <t>Wniosek o wydanie karty PEKA - papier offsetowy, biały, o gramaturze 80g/m², druk dwustronny , nadruk czarny, (1/1)</t>
  </si>
  <si>
    <t>Ulotka 5, papier kredowy, 120g/m², pełny kolor (4/0), filtr UV</t>
  </si>
  <si>
    <t>Informacja RODO; Bilet 4+ - papier offsetowy, biały, o gramaturze 80g/m²,druk dwustronny, nadruk kolor, (4/4)</t>
  </si>
  <si>
    <t>Ulotka 6, papier offsetowy, 100g/m², pełny kolor (4/0), filtr UV</t>
  </si>
  <si>
    <t>TJ</t>
  </si>
  <si>
    <t>Naklejka 1, folia samoprzylepna z klejem permanentnym, odporna na działanie warunków atmosferycznych (trwałość kleju min. 5 lat, odporność na temperatury w zakresie od  -20° do + 60°C), połysk, zabezpieczona filtrem UV, pełny kolor (4/0),  nacięcie z tyłu umożliwiające łatwe odklejenie od papieru zabezpieczającego klej</t>
  </si>
  <si>
    <t>Naklejka 2, folia samoprzylepna z klejem permanentnym, odporna na działanie warunków atmosferycznych (trwałość kleju min. 5 lat, odporność na temperatury w zakresie od  -20° do + 60°C), połysk, zabezpieczona filtrem UV, pełny kolor (4/0),  nacięcie z tyłu umożliwiające łatwe odklejenie od papieru zabezpieczającego klej</t>
  </si>
  <si>
    <t>Naklejka piktogram 1,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narożniki, pocięcie na pojedyncze sztuki,  nacięcie z tyłu umożliwiające łatwe odklejenie od papieru zabezpieczającego klej</t>
  </si>
  <si>
    <t>Naklejka piktogram 2,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narożniki, pocięcie na pojedyncze sztuki, nacięcie z tyłu umożliwiające łatwe odklejenie od papieru zabezpieczającego klej</t>
  </si>
  <si>
    <t>Naklejka piktogram 3, folia samoprzylepna z klejem permanentnym, odporna na działanie warunków atmosferycznych, środków czyszczących oraz ścieranie mechaniczne (trwałość kleju min. 5 lat, odporność na temperatury w zakresie od  -20° do + 60°C), połysk, zabezpieczona filtrem UV, pełny kolor (4/0), zaokrąglone narożniki, pocięcie na pojedyncze sztuki,  nacięcie z tyłu umożliwiające łatwe odklejenie od papieru zabezpieczającego klej</t>
  </si>
  <si>
    <t>Suma TJ:</t>
  </si>
  <si>
    <t>150 mm x 150 mm</t>
  </si>
  <si>
    <t>Naklejka na szybę - folia samoprzylepna, odporna na działanie warunków atmosferycznych (trwałość kleju min. 5 lat, odporność na temperatury w zakresie od  -20° do + 60°C), mat, zabezpieczona filtrem UV, kolor (4/0) - napisy na przezroczystym tle, nacięcie z tyłu umożliwiające łatwe odklejenie od papieru zabezpieczającego klej</t>
  </si>
  <si>
    <t>Naklejka PEKA - folia samoprzylepna z klejem permanentnym, odporna na działanie warunków atmosferycznych (trwałość kleju min. 5 lat, odporność na temperatury w zakresie od  -20° do + 60°C), połysk, zabezpieczona filtrem UV, kolor (4/0) PEKA/BILETY/BILETY+PEKA, nacięcie z tyłu umożliwiające łatwe odklejenie od papieru zabezpieczającego klej</t>
  </si>
  <si>
    <t>Ulotka 7 DL, format DL, offset, papier offset 120g/m², (2 strony) pełny kolor (4/4), uszlachetnienie: lakier dyspersyjny matowy 1/1</t>
  </si>
  <si>
    <t>ZTM.EL.0716.2.2020</t>
  </si>
  <si>
    <t>Oświadczenie posiadacza karty PEKA dot. miejsca rozliczenia podatku dochodowego - papier offsetowy, biały, o gramaturze 80g/m², druk jednostronny, (1/0)</t>
  </si>
  <si>
    <r>
      <t xml:space="preserve">Ulotka DK1, papier offset 120g/m², </t>
    </r>
    <r>
      <rPr>
        <u/>
        <sz val="10"/>
        <color rgb="FF000000"/>
        <rFont val="Calibri"/>
        <family val="2"/>
        <charset val="238"/>
        <scheme val="minor"/>
      </rPr>
      <t>(4 strony)</t>
    </r>
    <r>
      <rPr>
        <sz val="10"/>
        <color rgb="FF000000"/>
        <rFont val="Calibri"/>
        <family val="2"/>
        <charset val="238"/>
        <scheme val="minor"/>
      </rPr>
      <t xml:space="preserve"> pełny kolor (4/4), uszlachetnienie: lakier dyspersyjny matowy 1/1, falcowanie, A4 składana do A5</t>
    </r>
  </si>
  <si>
    <t>Ulotka DK2, offset, papier offset 120g/m²,(2 strony) pełny kolor (4/4), uszlachetnienie: lakier dyspersyjny matowy 1/1</t>
  </si>
  <si>
    <t>Ulotka DK3, offset, papier offset 120g/m², (2 strony) pełny kolor (4/4), uszlachetnienie: lakier dyspersyjny matowy 1/1 - format pocztówkowy</t>
  </si>
  <si>
    <t>Wartość netto
[zł]</t>
  </si>
  <si>
    <t>Cena netto za sztukę 
[zł]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</si>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</sst>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horizontal="center" vertical="center"/>
    </xf>
    <xf numFmtId="3" fontId="4" fillId="3" borderId="5" xfId="1" applyNumberFormat="1" applyFont="1" applyFill="1" applyBorder="1" applyAlignment="1" applyProtection="1">
      <alignment horizontal="right" vertical="center" wrapText="1"/>
    </xf>
    <xf numFmtId="4" fontId="0" fillId="0" borderId="5" xfId="0" applyNumberFormat="1" applyBorder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right" vertical="center" wrapText="1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/>
    </xf>
    <xf numFmtId="4" fontId="0" fillId="0" borderId="7" xfId="0" applyNumberForma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3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2" fillId="3" borderId="5" xfId="0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/>
    </xf>
    <xf numFmtId="0" fontId="1" fillId="2" borderId="14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2" fillId="3" borderId="20" xfId="1" applyFont="1" applyFill="1" applyBorder="1" applyAlignment="1" applyProtection="1">
      <alignment horizontal="center" vertical="center"/>
    </xf>
    <xf numFmtId="0" fontId="2" fillId="3" borderId="21" xfId="1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</xf>
    <xf numFmtId="49" fontId="4" fillId="3" borderId="18" xfId="1" applyNumberFormat="1" applyFont="1" applyFill="1" applyBorder="1" applyAlignment="1" applyProtection="1">
      <alignment horizontal="center" vertical="center" wrapText="1"/>
    </xf>
    <xf numFmtId="49" fontId="2" fillId="3" borderId="23" xfId="1" applyNumberFormat="1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49" fontId="2" fillId="3" borderId="24" xfId="0" applyNumberFormat="1" applyFont="1" applyFill="1" applyBorder="1" applyAlignment="1" applyProtection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/>
    </xf>
    <xf numFmtId="4" fontId="1" fillId="3" borderId="10" xfId="0" applyNumberFormat="1" applyFont="1" applyFill="1" applyBorder="1" applyAlignment="1">
      <alignment horizontal="right" vertical="center"/>
    </xf>
    <xf numFmtId="4" fontId="1" fillId="6" borderId="13" xfId="0" applyNumberFormat="1" applyFont="1" applyFill="1" applyBorder="1" applyAlignment="1">
      <alignment horizontal="right" vertical="center"/>
    </xf>
    <xf numFmtId="0" fontId="6" fillId="4" borderId="26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right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31" xfId="0" applyBorder="1" applyAlignment="1"/>
    <xf numFmtId="4" fontId="1" fillId="4" borderId="1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49" fontId="2" fillId="3" borderId="33" xfId="0" applyNumberFormat="1" applyFont="1" applyFill="1" applyBorder="1" applyAlignment="1" applyProtection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/>
    </xf>
    <xf numFmtId="3" fontId="2" fillId="3" borderId="34" xfId="0" applyNumberFormat="1" applyFont="1" applyFill="1" applyBorder="1" applyAlignment="1" applyProtection="1">
      <alignment horizontal="right" vertical="center"/>
    </xf>
    <xf numFmtId="0" fontId="2" fillId="3" borderId="34" xfId="0" applyFont="1" applyFill="1" applyBorder="1" applyAlignment="1" applyProtection="1">
      <alignment horizontal="center" vertical="center"/>
    </xf>
    <xf numFmtId="4" fontId="0" fillId="5" borderId="34" xfId="0" applyNumberFormat="1" applyFill="1" applyBorder="1" applyAlignment="1" applyProtection="1">
      <alignment horizontal="center" vertical="center"/>
      <protection locked="0"/>
    </xf>
    <xf numFmtId="4" fontId="0" fillId="3" borderId="4" xfId="0" applyNumberFormat="1" applyFill="1" applyBorder="1" applyAlignment="1">
      <alignment horizontal="right" vertical="center"/>
    </xf>
    <xf numFmtId="4" fontId="0" fillId="3" borderId="35" xfId="0" applyNumberFormat="1" applyFill="1" applyBorder="1" applyAlignment="1">
      <alignment horizontal="right" vertical="center"/>
    </xf>
    <xf numFmtId="0" fontId="1" fillId="0" borderId="19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0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4.28515625" customWidth="1"/>
    <col min="2" max="2" width="5.28515625" bestFit="1" customWidth="1"/>
    <col min="3" max="3" width="58.85546875" customWidth="1"/>
    <col min="4" max="4" width="19.140625" customWidth="1"/>
    <col min="5" max="5" width="7.42578125" bestFit="1" customWidth="1"/>
    <col min="6" max="6" width="18.85546875" customWidth="1"/>
    <col min="7" max="7" width="11.28515625" customWidth="1"/>
    <col min="8" max="8" width="12.85546875" customWidth="1"/>
  </cols>
  <sheetData>
    <row r="1" spans="1:8" ht="15.75" thickBot="1" x14ac:dyDescent="0.3">
      <c r="A1" s="70" t="s">
        <v>52</v>
      </c>
      <c r="B1" s="71"/>
      <c r="C1" s="71"/>
      <c r="D1" s="57"/>
      <c r="E1" s="57"/>
      <c r="F1" s="68" t="s">
        <v>59</v>
      </c>
      <c r="G1" s="68"/>
      <c r="H1" s="69"/>
    </row>
    <row r="2" spans="1:8" ht="45.75" thickBot="1" x14ac:dyDescent="0.3">
      <c r="A2" s="26" t="s">
        <v>34</v>
      </c>
      <c r="B2" s="31" t="s">
        <v>35</v>
      </c>
      <c r="C2" s="38" t="s">
        <v>0</v>
      </c>
      <c r="D2" s="1" t="s">
        <v>1</v>
      </c>
      <c r="E2" s="1" t="s">
        <v>2</v>
      </c>
      <c r="F2" s="1" t="s">
        <v>3</v>
      </c>
      <c r="G2" s="2" t="s">
        <v>58</v>
      </c>
      <c r="H2" s="3" t="s">
        <v>57</v>
      </c>
    </row>
    <row r="3" spans="1:8" ht="52.5" customHeight="1" x14ac:dyDescent="0.25">
      <c r="A3" s="27">
        <v>1</v>
      </c>
      <c r="B3" s="32" t="s">
        <v>4</v>
      </c>
      <c r="C3" s="39" t="s">
        <v>54</v>
      </c>
      <c r="D3" s="4" t="s">
        <v>5</v>
      </c>
      <c r="E3" s="5">
        <v>30000</v>
      </c>
      <c r="F3" s="4" t="s">
        <v>6</v>
      </c>
      <c r="G3" s="6"/>
      <c r="H3" s="66">
        <f>E3*G3</f>
        <v>0</v>
      </c>
    </row>
    <row r="4" spans="1:8" ht="34.5" customHeight="1" x14ac:dyDescent="0.25">
      <c r="A4" s="28">
        <v>2</v>
      </c>
      <c r="B4" s="33" t="s">
        <v>4</v>
      </c>
      <c r="C4" s="40" t="s">
        <v>55</v>
      </c>
      <c r="D4" s="7" t="s">
        <v>5</v>
      </c>
      <c r="E4" s="8">
        <v>20000</v>
      </c>
      <c r="F4" s="7" t="s">
        <v>6</v>
      </c>
      <c r="G4" s="9"/>
      <c r="H4" s="66">
        <f t="shared" ref="H4:H5" si="0">E4*G4</f>
        <v>0</v>
      </c>
    </row>
    <row r="5" spans="1:8" ht="48.75" customHeight="1" x14ac:dyDescent="0.25">
      <c r="A5" s="27">
        <v>3</v>
      </c>
      <c r="B5" s="33" t="s">
        <v>4</v>
      </c>
      <c r="C5" s="40" t="s">
        <v>56</v>
      </c>
      <c r="D5" s="7" t="s">
        <v>7</v>
      </c>
      <c r="E5" s="8">
        <v>4000</v>
      </c>
      <c r="F5" s="7" t="s">
        <v>6</v>
      </c>
      <c r="G5" s="9"/>
      <c r="H5" s="66">
        <f t="shared" si="0"/>
        <v>0</v>
      </c>
    </row>
    <row r="6" spans="1:8" ht="36" customHeight="1" thickBot="1" x14ac:dyDescent="0.3">
      <c r="A6" s="28">
        <v>4</v>
      </c>
      <c r="B6" s="33" t="s">
        <v>4</v>
      </c>
      <c r="C6" s="40" t="s">
        <v>9</v>
      </c>
      <c r="D6" s="7" t="s">
        <v>10</v>
      </c>
      <c r="E6" s="11">
        <v>550</v>
      </c>
      <c r="F6" s="7" t="s">
        <v>6</v>
      </c>
      <c r="G6" s="9"/>
      <c r="H6" s="66">
        <f>E6*G6</f>
        <v>0</v>
      </c>
    </row>
    <row r="7" spans="1:8" ht="15.75" thickBot="1" x14ac:dyDescent="0.3">
      <c r="A7" s="29"/>
      <c r="B7" s="49"/>
      <c r="C7" s="47"/>
      <c r="D7" s="13"/>
      <c r="E7" s="25"/>
      <c r="F7" s="14"/>
      <c r="G7" s="58" t="s">
        <v>11</v>
      </c>
      <c r="H7" s="44">
        <f>SUM(H3:H6)</f>
        <v>0</v>
      </c>
    </row>
    <row r="8" spans="1:8" ht="23.25" customHeight="1" x14ac:dyDescent="0.25">
      <c r="A8" s="27">
        <v>5</v>
      </c>
      <c r="B8" s="50" t="s">
        <v>41</v>
      </c>
      <c r="C8" s="48" t="s">
        <v>12</v>
      </c>
      <c r="D8" s="15" t="s">
        <v>13</v>
      </c>
      <c r="E8" s="24">
        <v>28600</v>
      </c>
      <c r="F8" s="7" t="s">
        <v>6</v>
      </c>
      <c r="G8" s="6"/>
      <c r="H8" s="66">
        <f t="shared" ref="H8:H19" si="1">E8*G8</f>
        <v>0</v>
      </c>
    </row>
    <row r="9" spans="1:8" ht="31.5" customHeight="1" x14ac:dyDescent="0.25">
      <c r="A9" s="28">
        <v>6</v>
      </c>
      <c r="B9" s="50" t="s">
        <v>41</v>
      </c>
      <c r="C9" s="48" t="s">
        <v>14</v>
      </c>
      <c r="D9" s="15" t="s">
        <v>15</v>
      </c>
      <c r="E9" s="52">
        <v>25000</v>
      </c>
      <c r="F9" s="7" t="s">
        <v>6</v>
      </c>
      <c r="G9" s="9"/>
      <c r="H9" s="66">
        <f t="shared" si="1"/>
        <v>0</v>
      </c>
    </row>
    <row r="10" spans="1:8" ht="20.25" customHeight="1" x14ac:dyDescent="0.25">
      <c r="A10" s="28">
        <v>7</v>
      </c>
      <c r="B10" s="50" t="s">
        <v>41</v>
      </c>
      <c r="C10" s="48" t="s">
        <v>16</v>
      </c>
      <c r="D10" s="15" t="s">
        <v>5</v>
      </c>
      <c r="E10" s="52">
        <v>15000</v>
      </c>
      <c r="F10" s="7" t="s">
        <v>6</v>
      </c>
      <c r="G10" s="9"/>
      <c r="H10" s="66">
        <f t="shared" si="1"/>
        <v>0</v>
      </c>
    </row>
    <row r="11" spans="1:8" ht="33.75" customHeight="1" x14ac:dyDescent="0.25">
      <c r="A11" s="28">
        <v>8</v>
      </c>
      <c r="B11" s="50" t="s">
        <v>41</v>
      </c>
      <c r="C11" s="48" t="s">
        <v>17</v>
      </c>
      <c r="D11" s="15" t="s">
        <v>15</v>
      </c>
      <c r="E11" s="52">
        <v>10000</v>
      </c>
      <c r="F11" s="7" t="s">
        <v>6</v>
      </c>
      <c r="G11" s="9"/>
      <c r="H11" s="66">
        <f t="shared" si="1"/>
        <v>0</v>
      </c>
    </row>
    <row r="12" spans="1:8" ht="21" customHeight="1" x14ac:dyDescent="0.25">
      <c r="A12" s="28">
        <v>9</v>
      </c>
      <c r="B12" s="50" t="s">
        <v>41</v>
      </c>
      <c r="C12" s="48" t="s">
        <v>38</v>
      </c>
      <c r="D12" s="15" t="s">
        <v>18</v>
      </c>
      <c r="E12" s="52">
        <v>1320</v>
      </c>
      <c r="F12" s="7" t="s">
        <v>6</v>
      </c>
      <c r="G12" s="9"/>
      <c r="H12" s="66">
        <f t="shared" si="1"/>
        <v>0</v>
      </c>
    </row>
    <row r="13" spans="1:8" ht="24" customHeight="1" x14ac:dyDescent="0.25">
      <c r="A13" s="28">
        <v>10</v>
      </c>
      <c r="B13" s="50" t="s">
        <v>41</v>
      </c>
      <c r="C13" s="51" t="s">
        <v>40</v>
      </c>
      <c r="D13" s="15" t="s">
        <v>15</v>
      </c>
      <c r="E13" s="52">
        <v>2000</v>
      </c>
      <c r="F13" s="7" t="s">
        <v>6</v>
      </c>
      <c r="G13" s="9"/>
      <c r="H13" s="66">
        <f t="shared" si="1"/>
        <v>0</v>
      </c>
    </row>
    <row r="14" spans="1:8" ht="36" customHeight="1" x14ac:dyDescent="0.25">
      <c r="A14" s="28">
        <v>11</v>
      </c>
      <c r="B14" s="50" t="s">
        <v>41</v>
      </c>
      <c r="C14" s="40" t="s">
        <v>51</v>
      </c>
      <c r="D14" s="10" t="s">
        <v>8</v>
      </c>
      <c r="E14" s="52">
        <v>10000</v>
      </c>
      <c r="F14" s="7" t="s">
        <v>6</v>
      </c>
      <c r="G14" s="9"/>
      <c r="H14" s="66">
        <f t="shared" si="1"/>
        <v>0</v>
      </c>
    </row>
    <row r="15" spans="1:8" ht="78" customHeight="1" x14ac:dyDescent="0.25">
      <c r="A15" s="28">
        <v>12</v>
      </c>
      <c r="B15" s="50" t="s">
        <v>41</v>
      </c>
      <c r="C15" s="48" t="s">
        <v>42</v>
      </c>
      <c r="D15" s="15" t="s">
        <v>15</v>
      </c>
      <c r="E15" s="52">
        <v>10000</v>
      </c>
      <c r="F15" s="7" t="s">
        <v>6</v>
      </c>
      <c r="G15" s="9"/>
      <c r="H15" s="66">
        <f t="shared" si="1"/>
        <v>0</v>
      </c>
    </row>
    <row r="16" spans="1:8" ht="78" customHeight="1" x14ac:dyDescent="0.25">
      <c r="A16" s="28">
        <v>13</v>
      </c>
      <c r="B16" s="50" t="s">
        <v>41</v>
      </c>
      <c r="C16" s="48" t="s">
        <v>43</v>
      </c>
      <c r="D16" s="15" t="s">
        <v>5</v>
      </c>
      <c r="E16" s="24">
        <v>20000</v>
      </c>
      <c r="F16" s="7" t="s">
        <v>6</v>
      </c>
      <c r="G16" s="9"/>
      <c r="H16" s="66">
        <f t="shared" si="1"/>
        <v>0</v>
      </c>
    </row>
    <row r="17" spans="1:8" ht="100.5" customHeight="1" x14ac:dyDescent="0.25">
      <c r="A17" s="28">
        <v>14</v>
      </c>
      <c r="B17" s="50" t="s">
        <v>41</v>
      </c>
      <c r="C17" s="48" t="s">
        <v>44</v>
      </c>
      <c r="D17" s="15" t="s">
        <v>19</v>
      </c>
      <c r="E17" s="24">
        <v>10000</v>
      </c>
      <c r="F17" s="7" t="s">
        <v>6</v>
      </c>
      <c r="G17" s="9"/>
      <c r="H17" s="66">
        <f t="shared" si="1"/>
        <v>0</v>
      </c>
    </row>
    <row r="18" spans="1:8" ht="101.25" customHeight="1" x14ac:dyDescent="0.25">
      <c r="A18" s="28">
        <v>15</v>
      </c>
      <c r="B18" s="50" t="s">
        <v>41</v>
      </c>
      <c r="C18" s="48" t="s">
        <v>45</v>
      </c>
      <c r="D18" s="15" t="s">
        <v>20</v>
      </c>
      <c r="E18" s="24">
        <v>10000</v>
      </c>
      <c r="F18" s="7" t="s">
        <v>6</v>
      </c>
      <c r="G18" s="9"/>
      <c r="H18" s="66">
        <f t="shared" si="1"/>
        <v>0</v>
      </c>
    </row>
    <row r="19" spans="1:8" ht="102.75" customHeight="1" thickBot="1" x14ac:dyDescent="0.3">
      <c r="A19" s="28">
        <v>16</v>
      </c>
      <c r="B19" s="50" t="s">
        <v>41</v>
      </c>
      <c r="C19" s="48" t="s">
        <v>46</v>
      </c>
      <c r="D19" s="15" t="s">
        <v>36</v>
      </c>
      <c r="E19" s="24">
        <v>5000</v>
      </c>
      <c r="F19" s="7" t="s">
        <v>6</v>
      </c>
      <c r="G19" s="12"/>
      <c r="H19" s="66">
        <f t="shared" si="1"/>
        <v>0</v>
      </c>
    </row>
    <row r="20" spans="1:8" ht="15.75" thickBot="1" x14ac:dyDescent="0.3">
      <c r="A20" s="29"/>
      <c r="B20" s="49"/>
      <c r="C20" s="47"/>
      <c r="D20" s="13"/>
      <c r="E20" s="14"/>
      <c r="F20" s="14"/>
      <c r="G20" s="58" t="s">
        <v>47</v>
      </c>
      <c r="H20" s="44">
        <f>SUM(H8:H19)</f>
        <v>0</v>
      </c>
    </row>
    <row r="21" spans="1:8" ht="37.5" customHeight="1" x14ac:dyDescent="0.25">
      <c r="A21" s="27">
        <v>17</v>
      </c>
      <c r="B21" s="35" t="s">
        <v>21</v>
      </c>
      <c r="C21" s="42" t="s">
        <v>37</v>
      </c>
      <c r="D21" s="15" t="s">
        <v>15</v>
      </c>
      <c r="E21" s="24">
        <v>60000</v>
      </c>
      <c r="F21" s="7" t="s">
        <v>6</v>
      </c>
      <c r="G21" s="6"/>
      <c r="H21" s="66">
        <f t="shared" ref="H21:H26" si="2">E21*G21</f>
        <v>0</v>
      </c>
    </row>
    <row r="22" spans="1:8" ht="37.5" customHeight="1" x14ac:dyDescent="0.25">
      <c r="A22" s="28">
        <v>18</v>
      </c>
      <c r="B22" s="33" t="s">
        <v>21</v>
      </c>
      <c r="C22" s="42" t="s">
        <v>39</v>
      </c>
      <c r="D22" s="15" t="s">
        <v>15</v>
      </c>
      <c r="E22" s="24">
        <v>10000</v>
      </c>
      <c r="F22" s="7" t="s">
        <v>6</v>
      </c>
      <c r="G22" s="9"/>
      <c r="H22" s="66">
        <f t="shared" si="2"/>
        <v>0</v>
      </c>
    </row>
    <row r="23" spans="1:8" ht="45.75" customHeight="1" x14ac:dyDescent="0.25">
      <c r="A23" s="27">
        <v>19</v>
      </c>
      <c r="B23" s="36" t="s">
        <v>21</v>
      </c>
      <c r="C23" s="42" t="s">
        <v>53</v>
      </c>
      <c r="D23" s="15" t="s">
        <v>15</v>
      </c>
      <c r="E23" s="24">
        <v>30000</v>
      </c>
      <c r="F23" s="7" t="s">
        <v>6</v>
      </c>
      <c r="G23" s="9"/>
      <c r="H23" s="66">
        <f t="shared" si="2"/>
        <v>0</v>
      </c>
    </row>
    <row r="24" spans="1:8" ht="88.5" customHeight="1" x14ac:dyDescent="0.25">
      <c r="A24" s="28">
        <v>20</v>
      </c>
      <c r="B24" s="36" t="s">
        <v>21</v>
      </c>
      <c r="C24" s="42" t="s">
        <v>50</v>
      </c>
      <c r="D24" s="15" t="s">
        <v>48</v>
      </c>
      <c r="E24" s="24">
        <v>1200</v>
      </c>
      <c r="F24" s="7" t="s">
        <v>6</v>
      </c>
      <c r="G24" s="9"/>
      <c r="H24" s="66">
        <f t="shared" si="2"/>
        <v>0</v>
      </c>
    </row>
    <row r="25" spans="1:8" ht="35.25" customHeight="1" x14ac:dyDescent="0.25">
      <c r="A25" s="27">
        <v>21</v>
      </c>
      <c r="B25" s="36" t="s">
        <v>21</v>
      </c>
      <c r="C25" s="42" t="s">
        <v>22</v>
      </c>
      <c r="D25" s="15" t="s">
        <v>23</v>
      </c>
      <c r="E25" s="24">
        <v>5000</v>
      </c>
      <c r="F25" s="7" t="s">
        <v>6</v>
      </c>
      <c r="G25" s="9"/>
      <c r="H25" s="66">
        <f t="shared" si="2"/>
        <v>0</v>
      </c>
    </row>
    <row r="26" spans="1:8" ht="78.75" customHeight="1" thickBot="1" x14ac:dyDescent="0.3">
      <c r="A26" s="28">
        <v>22</v>
      </c>
      <c r="B26" s="36" t="s">
        <v>21</v>
      </c>
      <c r="C26" s="42" t="s">
        <v>49</v>
      </c>
      <c r="D26" s="15" t="s">
        <v>13</v>
      </c>
      <c r="E26" s="24">
        <v>10</v>
      </c>
      <c r="F26" s="7" t="s">
        <v>6</v>
      </c>
      <c r="G26" s="9"/>
      <c r="H26" s="66">
        <f t="shared" si="2"/>
        <v>0</v>
      </c>
    </row>
    <row r="27" spans="1:8" ht="15.75" thickBot="1" x14ac:dyDescent="0.3">
      <c r="A27" s="29"/>
      <c r="B27" s="34"/>
      <c r="C27" s="41"/>
      <c r="D27" s="13"/>
      <c r="E27" s="14"/>
      <c r="F27" s="14"/>
      <c r="G27" s="58" t="s">
        <v>24</v>
      </c>
      <c r="H27" s="44">
        <f>SUM(H21:H26)</f>
        <v>0</v>
      </c>
    </row>
    <row r="28" spans="1:8" ht="30.75" customHeight="1" thickBot="1" x14ac:dyDescent="0.3">
      <c r="A28" s="30">
        <v>23</v>
      </c>
      <c r="B28" s="37" t="s">
        <v>25</v>
      </c>
      <c r="C28" s="43" t="s">
        <v>26</v>
      </c>
      <c r="D28" s="18" t="s">
        <v>15</v>
      </c>
      <c r="E28" s="19">
        <v>40000</v>
      </c>
      <c r="F28" s="16" t="s">
        <v>6</v>
      </c>
      <c r="G28" s="17"/>
      <c r="H28" s="66">
        <f>E28*G28</f>
        <v>0</v>
      </c>
    </row>
    <row r="29" spans="1:8" ht="15.75" thickBot="1" x14ac:dyDescent="0.3">
      <c r="A29" s="29"/>
      <c r="B29" s="34"/>
      <c r="C29" s="41"/>
      <c r="D29" s="13"/>
      <c r="E29" s="14"/>
      <c r="F29" s="14"/>
      <c r="G29" s="58" t="s">
        <v>27</v>
      </c>
      <c r="H29" s="44">
        <f>H28</f>
        <v>0</v>
      </c>
    </row>
    <row r="30" spans="1:8" ht="37.5" customHeight="1" thickBot="1" x14ac:dyDescent="0.3">
      <c r="A30" s="59">
        <v>24</v>
      </c>
      <c r="B30" s="60" t="s">
        <v>28</v>
      </c>
      <c r="C30" s="61" t="s">
        <v>29</v>
      </c>
      <c r="D30" s="62" t="s">
        <v>30</v>
      </c>
      <c r="E30" s="63">
        <v>38000</v>
      </c>
      <c r="F30" s="64" t="s">
        <v>6</v>
      </c>
      <c r="G30" s="65"/>
      <c r="H30" s="67">
        <f>E30*G30</f>
        <v>0</v>
      </c>
    </row>
    <row r="31" spans="1:8" ht="15.75" thickBot="1" x14ac:dyDescent="0.3">
      <c r="A31" s="29"/>
      <c r="B31" s="34"/>
      <c r="C31" s="41"/>
      <c r="D31" s="13"/>
      <c r="E31" s="14"/>
      <c r="F31" s="14"/>
      <c r="G31" s="58" t="s">
        <v>31</v>
      </c>
      <c r="H31" s="44">
        <f>H30</f>
        <v>0</v>
      </c>
    </row>
    <row r="32" spans="1:8" ht="30" x14ac:dyDescent="0.25">
      <c r="A32" s="20"/>
      <c r="B32" s="21"/>
      <c r="C32" s="22"/>
      <c r="D32" s="23"/>
      <c r="E32" s="20"/>
      <c r="F32" s="53" t="s">
        <v>32</v>
      </c>
      <c r="G32" s="54"/>
      <c r="H32" s="45">
        <f>SUM(H7+H20+H27+H29+H31)</f>
        <v>0</v>
      </c>
    </row>
    <row r="33" spans="1:8" ht="30.75" thickBot="1" x14ac:dyDescent="0.3">
      <c r="A33" s="20"/>
      <c r="F33" s="55" t="s">
        <v>33</v>
      </c>
      <c r="G33" s="56"/>
      <c r="H33" s="46">
        <f>H32*1.23</f>
        <v>0</v>
      </c>
    </row>
  </sheetData>
  <sheetProtection password="C723" sheet="1" objects="1" scenarios="1"/>
  <mergeCells count="2">
    <mergeCell ref="F1:H1"/>
    <mergeCell ref="A1:C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Wojciechowski</dc:creator>
  <cp:lastModifiedBy>Ilona Maciak</cp:lastModifiedBy>
  <cp:lastPrinted>2020-02-04T09:50:51Z</cp:lastPrinted>
  <dcterms:created xsi:type="dcterms:W3CDTF">2019-02-04T12:12:06Z</dcterms:created>
  <dcterms:modified xsi:type="dcterms:W3CDTF">2020-02-20T07:30:01Z</dcterms:modified>
</cp:coreProperties>
</file>