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icwoj\Desktop\PRZETARG DRUKARNIA\2019\Na stronę\"/>
    </mc:Choice>
  </mc:AlternateContent>
  <bookViews>
    <workbookView xWindow="0" yWindow="0" windowWidth="14205" windowHeight="8160"/>
  </bookViews>
  <sheets>
    <sheet name="ZTM.TA.0716.7.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3" i="1" l="1"/>
  <c r="H13" i="1"/>
  <c r="H39" i="1"/>
  <c r="H40" i="1" s="1"/>
  <c r="H37" i="1"/>
  <c r="H36" i="1"/>
  <c r="H34" i="1"/>
  <c r="H35" i="1" s="1"/>
  <c r="H32" i="1"/>
  <c r="H31" i="1"/>
  <c r="H30" i="1"/>
  <c r="H29" i="1"/>
  <c r="H28" i="1"/>
  <c r="H27" i="1"/>
  <c r="H26" i="1"/>
  <c r="H25" i="1"/>
  <c r="H24" i="1"/>
  <c r="H23" i="1"/>
  <c r="H21" i="1"/>
  <c r="H22" i="1" s="1"/>
  <c r="H19" i="1"/>
  <c r="H18" i="1"/>
  <c r="H17" i="1"/>
  <c r="H16" i="1"/>
  <c r="H14" i="1"/>
  <c r="H12" i="1"/>
  <c r="H11" i="1"/>
  <c r="H10" i="1"/>
  <c r="H8" i="1"/>
  <c r="H7" i="1"/>
  <c r="H6" i="1"/>
  <c r="H5" i="1"/>
  <c r="H4" i="1"/>
  <c r="H33" i="1" l="1"/>
  <c r="H9" i="1"/>
  <c r="H38" i="1"/>
  <c r="H20" i="1"/>
  <c r="H41" i="1" l="1"/>
  <c r="H42" i="1" s="1"/>
</calcChain>
</file>

<file path=xl/sharedStrings.xml><?xml version="1.0" encoding="utf-8"?>
<sst xmlns="http://schemas.openxmlformats.org/spreadsheetml/2006/main" count="143" uniqueCount="73">
  <si>
    <t>Rodzaj przedmiotu zamówienia</t>
  </si>
  <si>
    <t>Format</t>
  </si>
  <si>
    <t>Liczba</t>
  </si>
  <si>
    <t>J.m.</t>
  </si>
  <si>
    <t>Cena netto za sztukę
[zł]</t>
  </si>
  <si>
    <t>Wartość netto
[zł]</t>
  </si>
  <si>
    <t>DK</t>
  </si>
  <si>
    <r>
      <t xml:space="preserve">Ulotka 1, papier offset 120g/m², </t>
    </r>
    <r>
      <rPr>
        <u/>
        <sz val="10"/>
        <color rgb="FF000000"/>
        <rFont val="Calibri"/>
        <family val="2"/>
        <charset val="238"/>
        <scheme val="minor"/>
      </rPr>
      <t>(4 strony)</t>
    </r>
    <r>
      <rPr>
        <sz val="10"/>
        <color rgb="FF000000"/>
        <rFont val="Calibri"/>
        <family val="2"/>
        <charset val="238"/>
        <scheme val="minor"/>
      </rPr>
      <t xml:space="preserve"> pełny kolor (4/4), uszlachetnienie: lakier dyspersyjny matowy 1/1, falcowanie, A4 składana do A5</t>
    </r>
  </si>
  <si>
    <t>A5</t>
  </si>
  <si>
    <t>sztuk</t>
  </si>
  <si>
    <t>Ulotka 2, offset, papier offset 120g/m²,(2 strony) pełny kolor (4/4), uszlachetnienie: lakier dyspersyjny matowy 1/1</t>
  </si>
  <si>
    <t>Ulotka 3, offset, papier offset 120g/m², (2 strony) pełny kolor (4/4), uszlachetnienie: lakier dyspersyjny matowy 1/1 - format pocztówkowy</t>
  </si>
  <si>
    <t>A6</t>
  </si>
  <si>
    <t>Ulotka 4, format DL, offset, papier offset 120g/m², (2 strony) pełny kolor (4/4), uszlachetnienie: lakier dyspersyjny matowy 1/1</t>
  </si>
  <si>
    <t>DL</t>
  </si>
  <si>
    <t>Kartka świąteczna, papier offsetowy, kolor (4/4), gramatura papieru 280g/m², mat, składana do formatu 210 mm x 100 mm</t>
  </si>
  <si>
    <t>210 mm x 100 mm</t>
  </si>
  <si>
    <t>Plakat, papier kredowy matowy 130g/m², kolor (4/0)</t>
  </si>
  <si>
    <t>B1</t>
  </si>
  <si>
    <t>Suma DK:</t>
  </si>
  <si>
    <t>TA</t>
  </si>
  <si>
    <t>Ulotka 1, papier kredowy, 120g/m², pełny kolor (4/0)</t>
  </si>
  <si>
    <t>A3</t>
  </si>
  <si>
    <t>Ulotka 2, papier kredowy, 100g/m², pełny kolor (4/4), druk dwustronny</t>
  </si>
  <si>
    <t>A4</t>
  </si>
  <si>
    <t>Ulotka 3, papier offsetowy, 100g/m², pełny kolor (4/0), filtr UV</t>
  </si>
  <si>
    <t>Ulotka 4, papier kredowy, 100g/m², pełny kolor (4/4), druk dwustronny, falcowanie  w „U” (2 zgięcia)</t>
  </si>
  <si>
    <t>A2</t>
  </si>
  <si>
    <t>Naklejka 1, folia samoprzylepna z klejem permanentnym, odporna na działanie warunków atmosferycznych (trwałość kleju min. 5 lat, odporność na temperatury w zakresie od  -20° do + 60°C), połysk, zabezpieczona filtrem UV, pełny kolor (4/0)</t>
  </si>
  <si>
    <t xml:space="preserve">65 mm x 65 mm </t>
  </si>
  <si>
    <t xml:space="preserve">TA </t>
  </si>
  <si>
    <t xml:space="preserve">65 mm x 130 mm </t>
  </si>
  <si>
    <t>Suma TA:</t>
  </si>
  <si>
    <t>RT</t>
  </si>
  <si>
    <t>CardCarier - ulotka informacyjna do kart PEKA na okaziciela, papier offsetowy, druk dwustronny, pełen kolor (4/4), gramatura papieru 100g/m²</t>
  </si>
  <si>
    <t>Suma RT:</t>
  </si>
  <si>
    <t>SW</t>
  </si>
  <si>
    <t>Oświadczenie posiadacza karty PEKA do Biletu Metropolitalnego - papier offsetowy, biały, o gramaturze 80g/m², druk jednostronny, (1/0)</t>
  </si>
  <si>
    <t>Naklejka 1 - folia samoprzylepna z klejem permanentnym, odporna na działanie warunków atmosferycznych (trwałość kleju min. 5 lat, odporność na temperatury w zakresie od  -20° do + 60°C), połysk, zabezpieczona filtrem UV, kolor (4/0)</t>
  </si>
  <si>
    <t>Naklejka 2 - folia samoprzylepna z klejem permanentnym, odporna na działanie warunków atmosferycznych (trwałość kleju min. 5 lat, odporność na temperatury w zakresie od  -20° do + 60°C), połysk, zabezpieczona filtrem UV, kolor (4/0)</t>
  </si>
  <si>
    <t>Naklejka 3 - folia samoprzylepna z klejem permanentnym, odporna na działanie warunków atmosferycznych (trwałość kleju min. 5 lat, odporność na temperatury w zakresie od  -20° do + 60°C), połysk, zabezpieczona filtrem UV, kolor (4/0)</t>
  </si>
  <si>
    <t>Wizytówka dwustronna - druk: (2/2), Papier biały: Conqueror Biały 320 g/m², Docięcie do formatu (prostokąt), 85 mm x 55 mm</t>
  </si>
  <si>
    <t>85 mm x 55 mm</t>
  </si>
  <si>
    <t>102 cm x 120 cm</t>
  </si>
  <si>
    <t>102 cm x 140 cm</t>
  </si>
  <si>
    <t>Suma SW:</t>
  </si>
  <si>
    <t>SO</t>
  </si>
  <si>
    <t>Listownik firmowy - pełen kolor (4/0), gramatura papieru 100g/m²</t>
  </si>
  <si>
    <t>Suma SO:</t>
  </si>
  <si>
    <t>SK</t>
  </si>
  <si>
    <t>Karta pracy kontrolerów biletów - papier offsetowy, biały, o gramaturze 80g/m², druk dwustronny, nadruk czarny, (1/1)</t>
  </si>
  <si>
    <t>Raport pracy kontrolera - papier offsetowy, biały, o gramaturze 80g/m², druk dwustronny, nadruk czarny, (1/1)</t>
  </si>
  <si>
    <t>Suma SK:</t>
  </si>
  <si>
    <t>EW</t>
  </si>
  <si>
    <t>Koperta biała z nadrukiem - Koperty C6/C5 NK 114x229, okno prawe OKP 45x90 zaklejana na mokro, (4/0)</t>
  </si>
  <si>
    <t>114 mm x 229 mm</t>
  </si>
  <si>
    <t>Suma EW:</t>
  </si>
  <si>
    <t>RAZEM 
zł netto:</t>
  </si>
  <si>
    <t>RAZEM 
zł brutto:</t>
  </si>
  <si>
    <t>Lp.</t>
  </si>
  <si>
    <t>Dział</t>
  </si>
  <si>
    <t>ZTM.TA.0716.7.2019</t>
  </si>
  <si>
    <t>Załącznik nr 2 do Zapytania ofertowego</t>
  </si>
  <si>
    <t>Naklejka 2,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narożniki, pocięcie na pojedyncze sztuki</t>
  </si>
  <si>
    <t>65 mm x 260 mm</t>
  </si>
  <si>
    <t>Wniosek o wydanie karty PEKA - papier offsetowy, biały, o gramaturze 80g/m², druk dwustronny , nadruk czarny, (1/1)</t>
  </si>
  <si>
    <t>Naklejka na szybę - folia samoprzylepna, odporna na działanie warunków atmosferycznych (trwałość kleju min. 5 lat, odporność na temperatury w zakresie od  -20° do + 60°C), mat, zabezpieczona filtrem UV, kolor (4/0) - napisy na przezroczystym tle.</t>
  </si>
  <si>
    <t>Plakat - mapki komunikacyjne POK Kaponiera, papier kredowy matowy 130g/m², kolor (4/0)</t>
  </si>
  <si>
    <t>Ulotka 5, papier kredowy, 120g/m², pełny kolor (4/0), filtr UV</t>
  </si>
  <si>
    <t>Naklejka 3,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narożniki, pocięcie na pojedyncze sztuki</t>
  </si>
  <si>
    <t>Naklejka 4,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narożniki, pocięcie na pojedyncze sztuki</t>
  </si>
  <si>
    <t>Informacja RODO; Bilet 4+ - papier offsetowy, biały, o gramaturze 80g/m²,druk dwustronny, nadruk kolor, (4/4)</t>
  </si>
  <si>
    <t>Ulotka 6, papier offsetowy, 100g/m², pełny kolor (4/0), filtr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</si>
</sst>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1" xfId="0" applyBorder="1" applyAlignment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/>
    </xf>
    <xf numFmtId="49" fontId="4" fillId="3" borderId="4" xfId="1" applyNumberFormat="1" applyFont="1" applyFill="1" applyBorder="1" applyAlignment="1" applyProtection="1">
      <alignment horizontal="center" vertical="center" wrapText="1"/>
    </xf>
    <xf numFmtId="3" fontId="4" fillId="3" borderId="4" xfId="1" applyNumberFormat="1" applyFont="1" applyFill="1" applyBorder="1" applyAlignment="1" applyProtection="1">
      <alignment horizontal="right" vertical="center" wrapText="1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3" borderId="5" xfId="0" applyNumberFormat="1" applyFill="1" applyBorder="1" applyAlignment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3" fontId="4" fillId="3" borderId="6" xfId="1" applyNumberFormat="1" applyFont="1" applyFill="1" applyBorder="1" applyAlignment="1" applyProtection="1">
      <alignment horizontal="right" vertical="center" wrapText="1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right" vertical="center" wrapText="1"/>
    </xf>
    <xf numFmtId="0" fontId="2" fillId="3" borderId="7" xfId="1" applyFont="1" applyFill="1" applyBorder="1" applyAlignment="1" applyProtection="1">
      <alignment horizontal="center" vertical="center"/>
    </xf>
    <xf numFmtId="49" fontId="2" fillId="3" borderId="7" xfId="1" applyNumberFormat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right" vertical="center" wrapText="1"/>
    </xf>
    <xf numFmtId="4" fontId="0" fillId="0" borderId="7" xfId="0" applyNumberForma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4" fontId="0" fillId="4" borderId="2" xfId="0" applyNumberForma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right" vertical="center" wrapText="1"/>
    </xf>
    <xf numFmtId="4" fontId="0" fillId="5" borderId="4" xfId="0" applyNumberForma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 wrapText="1"/>
    </xf>
    <xf numFmtId="3" fontId="2" fillId="3" borderId="7" xfId="0" applyNumberFormat="1" applyFont="1" applyFill="1" applyBorder="1" applyAlignment="1" applyProtection="1">
      <alignment horizontal="right" vertical="center"/>
    </xf>
    <xf numFmtId="4" fontId="0" fillId="5" borderId="7" xfId="0" applyNumberForma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</xf>
    <xf numFmtId="4" fontId="0" fillId="5" borderId="8" xfId="0" applyNumberForma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/>
    </xf>
    <xf numFmtId="4" fontId="0" fillId="4" borderId="9" xfId="0" applyNumberForma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/>
    <xf numFmtId="3" fontId="2" fillId="3" borderId="6" xfId="0" applyNumberFormat="1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right" vertical="center"/>
    </xf>
    <xf numFmtId="4" fontId="1" fillId="3" borderId="13" xfId="0" applyNumberFormat="1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 vertical="center"/>
    </xf>
    <xf numFmtId="0" fontId="9" fillId="2" borderId="19" xfId="0" applyFont="1" applyFill="1" applyBorder="1" applyAlignment="1" applyProtection="1">
      <alignment horizontal="center" vertical="center"/>
    </xf>
    <xf numFmtId="0" fontId="2" fillId="3" borderId="20" xfId="1" applyFont="1" applyFill="1" applyBorder="1" applyAlignment="1" applyProtection="1">
      <alignment horizontal="center" vertical="center"/>
    </xf>
    <xf numFmtId="0" fontId="2" fillId="3" borderId="21" xfId="1" applyFont="1" applyFill="1" applyBorder="1" applyAlignment="1" applyProtection="1">
      <alignment horizontal="center" vertical="center"/>
    </xf>
    <xf numFmtId="0" fontId="2" fillId="3" borderId="22" xfId="1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right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/>
  </sheetViews>
  <sheetFormatPr defaultRowHeight="15" x14ac:dyDescent="0.25"/>
  <cols>
    <col min="1" max="1" width="4.28515625" customWidth="1"/>
    <col min="2" max="2" width="5.28515625" bestFit="1" customWidth="1"/>
    <col min="3" max="3" width="41.7109375" customWidth="1"/>
    <col min="4" max="4" width="15.42578125" bestFit="1" customWidth="1"/>
    <col min="5" max="5" width="7.42578125" bestFit="1" customWidth="1"/>
    <col min="6" max="6" width="18.85546875" customWidth="1"/>
    <col min="7" max="7" width="11.28515625" customWidth="1"/>
    <col min="8" max="8" width="12.85546875" customWidth="1"/>
  </cols>
  <sheetData>
    <row r="1" spans="1:8" ht="15.75" thickBot="1" x14ac:dyDescent="0.3">
      <c r="A1" s="52" t="s">
        <v>61</v>
      </c>
      <c r="B1" s="1"/>
      <c r="C1" s="1"/>
      <c r="D1" s="1"/>
      <c r="E1" s="1"/>
      <c r="G1" s="52"/>
      <c r="H1" s="76" t="s">
        <v>62</v>
      </c>
    </row>
    <row r="2" spans="1:8" ht="45.75" thickBot="1" x14ac:dyDescent="0.3">
      <c r="A2" s="70" t="s">
        <v>59</v>
      </c>
      <c r="B2" s="58" t="s">
        <v>60</v>
      </c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4" t="s">
        <v>5</v>
      </c>
    </row>
    <row r="3" spans="1:8" ht="38.25" x14ac:dyDescent="0.25">
      <c r="A3" s="71">
        <v>1</v>
      </c>
      <c r="B3" s="59" t="s">
        <v>6</v>
      </c>
      <c r="C3" s="6" t="s">
        <v>7</v>
      </c>
      <c r="D3" s="5" t="s">
        <v>8</v>
      </c>
      <c r="E3" s="7">
        <v>30000</v>
      </c>
      <c r="F3" s="5" t="s">
        <v>9</v>
      </c>
      <c r="G3" s="8"/>
      <c r="H3" s="9">
        <f>E3*G3</f>
        <v>0</v>
      </c>
    </row>
    <row r="4" spans="1:8" ht="38.25" x14ac:dyDescent="0.25">
      <c r="A4" s="72">
        <v>2</v>
      </c>
      <c r="B4" s="60" t="s">
        <v>6</v>
      </c>
      <c r="C4" s="11" t="s">
        <v>10</v>
      </c>
      <c r="D4" s="10" t="s">
        <v>8</v>
      </c>
      <c r="E4" s="12">
        <v>20000</v>
      </c>
      <c r="F4" s="10" t="s">
        <v>9</v>
      </c>
      <c r="G4" s="13"/>
      <c r="H4" s="9">
        <f t="shared" ref="H4:H39" si="0">E4*G4</f>
        <v>0</v>
      </c>
    </row>
    <row r="5" spans="1:8" ht="38.25" x14ac:dyDescent="0.25">
      <c r="A5" s="72">
        <v>3</v>
      </c>
      <c r="B5" s="60" t="s">
        <v>6</v>
      </c>
      <c r="C5" s="11" t="s">
        <v>11</v>
      </c>
      <c r="D5" s="10" t="s">
        <v>12</v>
      </c>
      <c r="E5" s="12">
        <v>5000</v>
      </c>
      <c r="F5" s="10" t="s">
        <v>9</v>
      </c>
      <c r="G5" s="13"/>
      <c r="H5" s="9">
        <f t="shared" si="0"/>
        <v>0</v>
      </c>
    </row>
    <row r="6" spans="1:8" ht="38.25" x14ac:dyDescent="0.25">
      <c r="A6" s="72">
        <v>4</v>
      </c>
      <c r="B6" s="60" t="s">
        <v>6</v>
      </c>
      <c r="C6" s="11" t="s">
        <v>13</v>
      </c>
      <c r="D6" s="14" t="s">
        <v>14</v>
      </c>
      <c r="E6" s="12">
        <v>6000</v>
      </c>
      <c r="F6" s="10" t="s">
        <v>9</v>
      </c>
      <c r="G6" s="13"/>
      <c r="H6" s="9">
        <f t="shared" si="0"/>
        <v>0</v>
      </c>
    </row>
    <row r="7" spans="1:8" ht="38.25" x14ac:dyDescent="0.25">
      <c r="A7" s="72">
        <v>5</v>
      </c>
      <c r="B7" s="60" t="s">
        <v>6</v>
      </c>
      <c r="C7" s="11" t="s">
        <v>15</v>
      </c>
      <c r="D7" s="10" t="s">
        <v>16</v>
      </c>
      <c r="E7" s="15">
        <v>550</v>
      </c>
      <c r="F7" s="10" t="s">
        <v>9</v>
      </c>
      <c r="G7" s="13"/>
      <c r="H7" s="9">
        <f t="shared" si="0"/>
        <v>0</v>
      </c>
    </row>
    <row r="8" spans="1:8" ht="26.25" thickBot="1" x14ac:dyDescent="0.3">
      <c r="A8" s="73">
        <v>6</v>
      </c>
      <c r="B8" s="61" t="s">
        <v>6</v>
      </c>
      <c r="C8" s="17" t="s">
        <v>17</v>
      </c>
      <c r="D8" s="16" t="s">
        <v>18</v>
      </c>
      <c r="E8" s="18">
        <v>20</v>
      </c>
      <c r="F8" s="16" t="s">
        <v>9</v>
      </c>
      <c r="G8" s="19"/>
      <c r="H8" s="9">
        <f t="shared" si="0"/>
        <v>0</v>
      </c>
    </row>
    <row r="9" spans="1:8" ht="15.75" thickBot="1" x14ac:dyDescent="0.3">
      <c r="A9" s="74"/>
      <c r="B9" s="62"/>
      <c r="C9" s="20"/>
      <c r="D9" s="21"/>
      <c r="E9" s="54"/>
      <c r="F9" s="22"/>
      <c r="G9" s="23" t="s">
        <v>19</v>
      </c>
      <c r="H9" s="24">
        <f>SUM(H3:H8)</f>
        <v>0</v>
      </c>
    </row>
    <row r="10" spans="1:8" ht="25.5" x14ac:dyDescent="0.25">
      <c r="A10" s="71">
        <v>7</v>
      </c>
      <c r="B10" s="63" t="s">
        <v>20</v>
      </c>
      <c r="C10" s="26" t="s">
        <v>21</v>
      </c>
      <c r="D10" s="27" t="s">
        <v>22</v>
      </c>
      <c r="E10" s="53">
        <v>28600</v>
      </c>
      <c r="F10" s="10" t="s">
        <v>9</v>
      </c>
      <c r="G10" s="8"/>
      <c r="H10" s="9">
        <f t="shared" si="0"/>
        <v>0</v>
      </c>
    </row>
    <row r="11" spans="1:8" ht="25.5" x14ac:dyDescent="0.25">
      <c r="A11" s="72">
        <v>8</v>
      </c>
      <c r="B11" s="64" t="s">
        <v>20</v>
      </c>
      <c r="C11" s="26" t="s">
        <v>23</v>
      </c>
      <c r="D11" s="27" t="s">
        <v>24</v>
      </c>
      <c r="E11" s="53">
        <v>105000</v>
      </c>
      <c r="F11" s="10" t="s">
        <v>9</v>
      </c>
      <c r="G11" s="13"/>
      <c r="H11" s="9">
        <f t="shared" si="0"/>
        <v>0</v>
      </c>
    </row>
    <row r="12" spans="1:8" ht="25.5" x14ac:dyDescent="0.25">
      <c r="A12" s="72">
        <v>9</v>
      </c>
      <c r="B12" s="64" t="s">
        <v>20</v>
      </c>
      <c r="C12" s="26" t="s">
        <v>25</v>
      </c>
      <c r="D12" s="27" t="s">
        <v>8</v>
      </c>
      <c r="E12" s="53">
        <v>10000</v>
      </c>
      <c r="F12" s="10" t="s">
        <v>9</v>
      </c>
      <c r="G12" s="13"/>
      <c r="H12" s="9">
        <f t="shared" si="0"/>
        <v>0</v>
      </c>
    </row>
    <row r="13" spans="1:8" ht="38.25" x14ac:dyDescent="0.25">
      <c r="A13" s="72">
        <v>10</v>
      </c>
      <c r="B13" s="64" t="s">
        <v>20</v>
      </c>
      <c r="C13" s="26" t="s">
        <v>26</v>
      </c>
      <c r="D13" s="27" t="s">
        <v>24</v>
      </c>
      <c r="E13" s="53">
        <v>10000</v>
      </c>
      <c r="F13" s="10" t="s">
        <v>9</v>
      </c>
      <c r="G13" s="13"/>
      <c r="H13" s="9">
        <f>E13*G13</f>
        <v>0</v>
      </c>
    </row>
    <row r="14" spans="1:8" ht="25.5" x14ac:dyDescent="0.25">
      <c r="A14" s="72">
        <v>11</v>
      </c>
      <c r="B14" s="64" t="s">
        <v>20</v>
      </c>
      <c r="C14" s="26" t="s">
        <v>68</v>
      </c>
      <c r="D14" s="27" t="s">
        <v>27</v>
      </c>
      <c r="E14" s="55">
        <v>50</v>
      </c>
      <c r="F14" s="10" t="s">
        <v>9</v>
      </c>
      <c r="G14" s="13"/>
      <c r="H14" s="9">
        <f t="shared" si="0"/>
        <v>0</v>
      </c>
    </row>
    <row r="15" spans="1:8" ht="25.5" x14ac:dyDescent="0.25">
      <c r="A15" s="72">
        <v>12</v>
      </c>
      <c r="B15" s="64" t="s">
        <v>20</v>
      </c>
      <c r="C15" s="26" t="s">
        <v>72</v>
      </c>
      <c r="D15" s="27" t="s">
        <v>24</v>
      </c>
      <c r="E15" s="53">
        <v>2000</v>
      </c>
      <c r="F15" s="10" t="s">
        <v>9</v>
      </c>
      <c r="G15" s="13"/>
      <c r="H15" s="9">
        <f t="shared" si="0"/>
        <v>0</v>
      </c>
    </row>
    <row r="16" spans="1:8" ht="76.5" x14ac:dyDescent="0.25">
      <c r="A16" s="72">
        <v>13</v>
      </c>
      <c r="B16" s="64" t="s">
        <v>20</v>
      </c>
      <c r="C16" s="26" t="s">
        <v>28</v>
      </c>
      <c r="D16" s="27" t="s">
        <v>24</v>
      </c>
      <c r="E16" s="53">
        <v>20000</v>
      </c>
      <c r="F16" s="10" t="s">
        <v>9</v>
      </c>
      <c r="G16" s="13"/>
      <c r="H16" s="9">
        <f t="shared" si="0"/>
        <v>0</v>
      </c>
    </row>
    <row r="17" spans="1:8" ht="102" x14ac:dyDescent="0.25">
      <c r="A17" s="72">
        <v>14</v>
      </c>
      <c r="B17" s="64" t="s">
        <v>20</v>
      </c>
      <c r="C17" s="26" t="s">
        <v>63</v>
      </c>
      <c r="D17" s="27" t="s">
        <v>29</v>
      </c>
      <c r="E17" s="53">
        <v>10000</v>
      </c>
      <c r="F17" s="10" t="s">
        <v>9</v>
      </c>
      <c r="G17" s="13"/>
      <c r="H17" s="9">
        <f t="shared" si="0"/>
        <v>0</v>
      </c>
    </row>
    <row r="18" spans="1:8" ht="102" x14ac:dyDescent="0.25">
      <c r="A18" s="72">
        <v>15</v>
      </c>
      <c r="B18" s="64" t="s">
        <v>20</v>
      </c>
      <c r="C18" s="26" t="s">
        <v>69</v>
      </c>
      <c r="D18" s="27" t="s">
        <v>31</v>
      </c>
      <c r="E18" s="53">
        <v>10000</v>
      </c>
      <c r="F18" s="10" t="s">
        <v>9</v>
      </c>
      <c r="G18" s="13"/>
      <c r="H18" s="9">
        <f t="shared" si="0"/>
        <v>0</v>
      </c>
    </row>
    <row r="19" spans="1:8" ht="102.75" thickBot="1" x14ac:dyDescent="0.3">
      <c r="A19" s="72">
        <v>16</v>
      </c>
      <c r="B19" s="65" t="s">
        <v>30</v>
      </c>
      <c r="C19" s="26" t="s">
        <v>70</v>
      </c>
      <c r="D19" s="27" t="s">
        <v>64</v>
      </c>
      <c r="E19" s="53">
        <v>5000</v>
      </c>
      <c r="F19" s="10" t="s">
        <v>9</v>
      </c>
      <c r="G19" s="19"/>
      <c r="H19" s="9">
        <f t="shared" si="0"/>
        <v>0</v>
      </c>
    </row>
    <row r="20" spans="1:8" ht="15.75" thickBot="1" x14ac:dyDescent="0.3">
      <c r="A20" s="74"/>
      <c r="B20" s="62"/>
      <c r="C20" s="20"/>
      <c r="D20" s="21"/>
      <c r="E20" s="22"/>
      <c r="F20" s="22"/>
      <c r="G20" s="23" t="s">
        <v>32</v>
      </c>
      <c r="H20" s="24">
        <f>SUM(H10:H19)</f>
        <v>0</v>
      </c>
    </row>
    <row r="21" spans="1:8" ht="39" thickBot="1" x14ac:dyDescent="0.3">
      <c r="A21" s="75">
        <v>17</v>
      </c>
      <c r="B21" s="66" t="s">
        <v>33</v>
      </c>
      <c r="C21" s="30" t="s">
        <v>34</v>
      </c>
      <c r="D21" s="29" t="s">
        <v>24</v>
      </c>
      <c r="E21" s="31">
        <v>10000</v>
      </c>
      <c r="F21" s="29" t="s">
        <v>9</v>
      </c>
      <c r="G21" s="32"/>
      <c r="H21" s="9">
        <f t="shared" si="0"/>
        <v>0</v>
      </c>
    </row>
    <row r="22" spans="1:8" ht="15.75" thickBot="1" x14ac:dyDescent="0.3">
      <c r="A22" s="74"/>
      <c r="B22" s="62"/>
      <c r="C22" s="20"/>
      <c r="D22" s="21"/>
      <c r="E22" s="22"/>
      <c r="F22" s="22"/>
      <c r="G22" s="23" t="s">
        <v>35</v>
      </c>
      <c r="H22" s="24">
        <f>H21</f>
        <v>0</v>
      </c>
    </row>
    <row r="23" spans="1:8" ht="38.25" x14ac:dyDescent="0.25">
      <c r="A23" s="71">
        <v>18</v>
      </c>
      <c r="B23" s="63" t="s">
        <v>36</v>
      </c>
      <c r="C23" s="26" t="s">
        <v>65</v>
      </c>
      <c r="D23" s="27" t="s">
        <v>24</v>
      </c>
      <c r="E23" s="53">
        <v>60000</v>
      </c>
      <c r="F23" s="10" t="s">
        <v>9</v>
      </c>
      <c r="G23" s="8"/>
      <c r="H23" s="9">
        <f t="shared" si="0"/>
        <v>0</v>
      </c>
    </row>
    <row r="24" spans="1:8" ht="38.25" x14ac:dyDescent="0.25">
      <c r="A24" s="72">
        <v>19</v>
      </c>
      <c r="B24" s="60" t="s">
        <v>36</v>
      </c>
      <c r="C24" s="26" t="s">
        <v>71</v>
      </c>
      <c r="D24" s="27" t="s">
        <v>24</v>
      </c>
      <c r="E24" s="53">
        <v>10000</v>
      </c>
      <c r="F24" s="10" t="s">
        <v>9</v>
      </c>
      <c r="G24" s="13"/>
      <c r="H24" s="9">
        <f t="shared" si="0"/>
        <v>0</v>
      </c>
    </row>
    <row r="25" spans="1:8" ht="38.25" x14ac:dyDescent="0.25">
      <c r="A25" s="71">
        <v>20</v>
      </c>
      <c r="B25" s="64" t="s">
        <v>36</v>
      </c>
      <c r="C25" s="26" t="s">
        <v>37</v>
      </c>
      <c r="D25" s="27" t="s">
        <v>24</v>
      </c>
      <c r="E25" s="53">
        <v>30000</v>
      </c>
      <c r="F25" s="10" t="s">
        <v>9</v>
      </c>
      <c r="G25" s="13"/>
      <c r="H25" s="9">
        <f t="shared" si="0"/>
        <v>0</v>
      </c>
    </row>
    <row r="26" spans="1:8" ht="63.75" x14ac:dyDescent="0.25">
      <c r="A26" s="72">
        <v>21</v>
      </c>
      <c r="B26" s="64" t="s">
        <v>36</v>
      </c>
      <c r="C26" s="26" t="s">
        <v>38</v>
      </c>
      <c r="D26" s="27" t="s">
        <v>22</v>
      </c>
      <c r="E26" s="53">
        <v>200</v>
      </c>
      <c r="F26" s="10" t="s">
        <v>9</v>
      </c>
      <c r="G26" s="13"/>
      <c r="H26" s="9">
        <f t="shared" si="0"/>
        <v>0</v>
      </c>
    </row>
    <row r="27" spans="1:8" ht="63.75" x14ac:dyDescent="0.25">
      <c r="A27" s="71">
        <v>22</v>
      </c>
      <c r="B27" s="64" t="s">
        <v>36</v>
      </c>
      <c r="C27" s="26" t="s">
        <v>39</v>
      </c>
      <c r="D27" s="27" t="s">
        <v>24</v>
      </c>
      <c r="E27" s="53">
        <v>200</v>
      </c>
      <c r="F27" s="10" t="s">
        <v>9</v>
      </c>
      <c r="G27" s="13"/>
      <c r="H27" s="9">
        <f t="shared" si="0"/>
        <v>0</v>
      </c>
    </row>
    <row r="28" spans="1:8" ht="63.75" x14ac:dyDescent="0.25">
      <c r="A28" s="72">
        <v>23</v>
      </c>
      <c r="B28" s="64" t="s">
        <v>36</v>
      </c>
      <c r="C28" s="26" t="s">
        <v>40</v>
      </c>
      <c r="D28" s="27" t="s">
        <v>8</v>
      </c>
      <c r="E28" s="53">
        <v>100</v>
      </c>
      <c r="F28" s="10" t="s">
        <v>9</v>
      </c>
      <c r="G28" s="13"/>
      <c r="H28" s="9">
        <f t="shared" si="0"/>
        <v>0</v>
      </c>
    </row>
    <row r="29" spans="1:8" ht="38.25" x14ac:dyDescent="0.25">
      <c r="A29" s="71">
        <v>24</v>
      </c>
      <c r="B29" s="64" t="s">
        <v>36</v>
      </c>
      <c r="C29" s="26" t="s">
        <v>41</v>
      </c>
      <c r="D29" s="27" t="s">
        <v>42</v>
      </c>
      <c r="E29" s="53">
        <v>10000</v>
      </c>
      <c r="F29" s="10" t="s">
        <v>9</v>
      </c>
      <c r="G29" s="13"/>
      <c r="H29" s="9">
        <f t="shared" si="0"/>
        <v>0</v>
      </c>
    </row>
    <row r="30" spans="1:8" ht="25.5" x14ac:dyDescent="0.25">
      <c r="A30" s="72">
        <v>25</v>
      </c>
      <c r="B30" s="64" t="s">
        <v>36</v>
      </c>
      <c r="C30" s="26" t="s">
        <v>67</v>
      </c>
      <c r="D30" s="27" t="s">
        <v>43</v>
      </c>
      <c r="E30" s="53">
        <v>10</v>
      </c>
      <c r="F30" s="10" t="s">
        <v>9</v>
      </c>
      <c r="G30" s="13"/>
      <c r="H30" s="9">
        <f t="shared" si="0"/>
        <v>0</v>
      </c>
    </row>
    <row r="31" spans="1:8" ht="25.5" x14ac:dyDescent="0.25">
      <c r="A31" s="71">
        <v>26</v>
      </c>
      <c r="B31" s="64" t="s">
        <v>36</v>
      </c>
      <c r="C31" s="26" t="s">
        <v>67</v>
      </c>
      <c r="D31" s="27" t="s">
        <v>44</v>
      </c>
      <c r="E31" s="53">
        <v>5</v>
      </c>
      <c r="F31" s="10" t="s">
        <v>9</v>
      </c>
      <c r="G31" s="13"/>
      <c r="H31" s="9">
        <f t="shared" si="0"/>
        <v>0</v>
      </c>
    </row>
    <row r="32" spans="1:8" ht="77.25" thickBot="1" x14ac:dyDescent="0.3">
      <c r="A32" s="72">
        <v>27</v>
      </c>
      <c r="B32" s="64" t="s">
        <v>36</v>
      </c>
      <c r="C32" s="26" t="s">
        <v>66</v>
      </c>
      <c r="D32" s="27" t="s">
        <v>22</v>
      </c>
      <c r="E32" s="53">
        <v>27</v>
      </c>
      <c r="F32" s="10" t="s">
        <v>9</v>
      </c>
      <c r="G32" s="13"/>
      <c r="H32" s="9">
        <f t="shared" si="0"/>
        <v>0</v>
      </c>
    </row>
    <row r="33" spans="1:8" ht="15.75" thickBot="1" x14ac:dyDescent="0.3">
      <c r="A33" s="74"/>
      <c r="B33" s="62"/>
      <c r="C33" s="20"/>
      <c r="D33" s="21"/>
      <c r="E33" s="22"/>
      <c r="F33" s="22"/>
      <c r="G33" s="23" t="s">
        <v>45</v>
      </c>
      <c r="H33" s="24">
        <f>SUM(H23:H32)</f>
        <v>0</v>
      </c>
    </row>
    <row r="34" spans="1:8" ht="26.25" thickBot="1" x14ac:dyDescent="0.3">
      <c r="A34" s="75">
        <v>28</v>
      </c>
      <c r="B34" s="67" t="s">
        <v>46</v>
      </c>
      <c r="C34" s="34" t="s">
        <v>47</v>
      </c>
      <c r="D34" s="35" t="s">
        <v>24</v>
      </c>
      <c r="E34" s="36">
        <v>40000</v>
      </c>
      <c r="F34" s="29" t="s">
        <v>9</v>
      </c>
      <c r="G34" s="32"/>
      <c r="H34" s="9">
        <f t="shared" si="0"/>
        <v>0</v>
      </c>
    </row>
    <row r="35" spans="1:8" ht="15.75" thickBot="1" x14ac:dyDescent="0.3">
      <c r="A35" s="74"/>
      <c r="B35" s="62"/>
      <c r="C35" s="20"/>
      <c r="D35" s="21"/>
      <c r="E35" s="22"/>
      <c r="F35" s="22"/>
      <c r="G35" s="23" t="s">
        <v>48</v>
      </c>
      <c r="H35" s="24">
        <f>H34</f>
        <v>0</v>
      </c>
    </row>
    <row r="36" spans="1:8" ht="38.25" x14ac:dyDescent="0.25">
      <c r="A36" s="71">
        <v>29</v>
      </c>
      <c r="B36" s="68" t="s">
        <v>49</v>
      </c>
      <c r="C36" s="26" t="s">
        <v>50</v>
      </c>
      <c r="D36" s="37" t="s">
        <v>24</v>
      </c>
      <c r="E36" s="38">
        <v>15000</v>
      </c>
      <c r="F36" s="25" t="s">
        <v>9</v>
      </c>
      <c r="G36" s="39"/>
      <c r="H36" s="9">
        <f t="shared" si="0"/>
        <v>0</v>
      </c>
    </row>
    <row r="37" spans="1:8" ht="39" thickBot="1" x14ac:dyDescent="0.3">
      <c r="A37" s="73">
        <v>30</v>
      </c>
      <c r="B37" s="69" t="s">
        <v>49</v>
      </c>
      <c r="C37" s="40" t="s">
        <v>51</v>
      </c>
      <c r="D37" s="33" t="s">
        <v>24</v>
      </c>
      <c r="E37" s="41">
        <v>4000</v>
      </c>
      <c r="F37" s="28" t="s">
        <v>9</v>
      </c>
      <c r="G37" s="42"/>
      <c r="H37" s="9">
        <f t="shared" si="0"/>
        <v>0</v>
      </c>
    </row>
    <row r="38" spans="1:8" ht="15.75" thickBot="1" x14ac:dyDescent="0.3">
      <c r="A38" s="74"/>
      <c r="B38" s="62"/>
      <c r="C38" s="20"/>
      <c r="D38" s="21"/>
      <c r="E38" s="22"/>
      <c r="F38" s="22"/>
      <c r="G38" s="23" t="s">
        <v>52</v>
      </c>
      <c r="H38" s="24">
        <f>SUM(H36:H37)</f>
        <v>0</v>
      </c>
    </row>
    <row r="39" spans="1:8" ht="39" thickBot="1" x14ac:dyDescent="0.3">
      <c r="A39" s="75">
        <v>31</v>
      </c>
      <c r="B39" s="67" t="s">
        <v>53</v>
      </c>
      <c r="C39" s="34" t="s">
        <v>54</v>
      </c>
      <c r="D39" s="43" t="s">
        <v>55</v>
      </c>
      <c r="E39" s="31">
        <v>40000</v>
      </c>
      <c r="F39" s="29" t="s">
        <v>9</v>
      </c>
      <c r="G39" s="44"/>
      <c r="H39" s="9">
        <f t="shared" si="0"/>
        <v>0</v>
      </c>
    </row>
    <row r="40" spans="1:8" ht="15.75" thickBot="1" x14ac:dyDescent="0.3">
      <c r="A40" s="74"/>
      <c r="B40" s="62"/>
      <c r="C40" s="20"/>
      <c r="D40" s="21"/>
      <c r="E40" s="22"/>
      <c r="F40" s="45"/>
      <c r="G40" s="46" t="s">
        <v>56</v>
      </c>
      <c r="H40" s="47">
        <f>H39</f>
        <v>0</v>
      </c>
    </row>
    <row r="41" spans="1:8" ht="32.25" customHeight="1" x14ac:dyDescent="0.25">
      <c r="A41" s="48"/>
      <c r="B41" s="49"/>
      <c r="C41" s="50"/>
      <c r="D41" s="51"/>
      <c r="E41" s="48"/>
      <c r="F41" s="77" t="s">
        <v>57</v>
      </c>
      <c r="G41" s="78"/>
      <c r="H41" s="56">
        <f>SUM(H40+H38+H35+H33+H22+H20+H9)</f>
        <v>0</v>
      </c>
    </row>
    <row r="42" spans="1:8" ht="32.25" customHeight="1" thickBot="1" x14ac:dyDescent="0.3">
      <c r="A42" s="48"/>
      <c r="F42" s="79" t="s">
        <v>58</v>
      </c>
      <c r="G42" s="80"/>
      <c r="H42" s="57">
        <f>H41*1.23</f>
        <v>0</v>
      </c>
    </row>
  </sheetData>
  <sheetProtection password="AB87" sheet="1" objects="1" scenarios="1"/>
  <mergeCells count="2">
    <mergeCell ref="F41:G41"/>
    <mergeCell ref="F42:G42"/>
  </mergeCells>
  <pageMargins left="0.7" right="0.7" top="0.77" bottom="0.74" header="0.37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ZTM.TA.0716.7.2019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Wojciechowski</dc:creator>
  <cp:lastModifiedBy>Michał Wojciechowski</cp:lastModifiedBy>
  <cp:lastPrinted>2019-02-07T10:02:27Z</cp:lastPrinted>
  <dcterms:created xsi:type="dcterms:W3CDTF">2019-02-04T12:12:06Z</dcterms:created>
  <dcterms:modified xsi:type="dcterms:W3CDTF">2019-02-15T13:20:43Z</dcterms:modified>
</cp:coreProperties>
</file>